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3941E421-8455-4C87-A47F-EAD6F79D68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1" l="1"/>
  <c r="D39" i="11"/>
  <c r="B39" i="11"/>
  <c r="D36" i="11"/>
  <c r="C36" i="11"/>
  <c r="B36" i="11"/>
  <c r="G36" i="11"/>
  <c r="G38" i="11" s="1"/>
  <c r="K72" i="6" l="1"/>
  <c r="L5" i="11" l="1"/>
  <c r="G86" i="6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C81" i="6" l="1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<sst xmlns="http://schemas.openxmlformats.org/spreadsheetml/2006/main" count="438" uniqueCount="117">
  <si>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</si>
  <si>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</si>
  <si>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</si>
  <si>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</si>
  <si>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</si>
  <si>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</si>
  <si>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</si>
  <si>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</si>
  <si>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</si>
  <si>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</si>
  <si>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</si>
  <si>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</si>
  <si>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</si>
  <si>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</si>
  <si>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</si>
  <si>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</si>
  <si>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</si>
  <si>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</si>
  <si>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</si>
  <si>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</si>
  <si>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</si>
  <si>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</si>
  <si>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</si>
  <si>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</si>
  <si>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</si>
  <si>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</si>
  <si>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</si>
  <si>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</si>
  <si>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</si>
  <si>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</si>
  <si>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</si>
  <si>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</si>
  <si>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</si>
  <si>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</si>
  <si>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</si>
  <si>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</si>
  <si>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</si>
  <si>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</si>
  <si>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</si>
  <si>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</si>
  <si>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</si>
  <si>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</si>
  <si>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</si>
  <si>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</si>
  <si>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</si>
  <si>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</si>
  <si>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</si>
  <si>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</si>
  <si>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</si>
  <si>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</si>
  <si>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</si>
  <si>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</si>
  <si>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</si>
  <si>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</si>
  <si>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</si>
  <si>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</si>
  <si>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</si>
  <si>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</si>
  <si>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</si>
  <si>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</si>
  <si>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</si>
  <si>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</si>
  <si>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</si>
  <si>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</si>
  <si>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</si>
  <si>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</si>
  <si>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</si>
  <si>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</si>
  <si>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</si>
  <si>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</si>
  <si>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</si>
  <si>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</si>
  <si>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</si>
  <si>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</si>
  <si>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</si>
  <si>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</si>
  <si>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</si>
  <si>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</si>
  <si>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</si>
  <si>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</si>
  <si>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</si>
  <si>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</si>
  <si>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</si>
  <si>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</si>
  <si>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</si>
  <si>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</si>
  <si>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</si>
  <si>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</si>
  <si>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</si>
  <si>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</si>
  <si>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</si>
  <si>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</si>
  <si>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</si>
  <si>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</si>
  <si>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</si>
  <si>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</si>
  <si>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</si>
  <si>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</si>
  <si>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</si>
  <si>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</si>
  <si>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</si>
  <si>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</si>
  <si>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</si>
  <si>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</si>
  <si>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</si>
  <si>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</si>
  <si>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</si>
  <si>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</si>
  <si>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Non-Mark ChS</t>
  </si>
  <si>
    <t>Broodstock for Willamette Hatchery @ Foster</t>
  </si>
  <si>
    <t>N. Santiam</t>
  </si>
  <si>
    <t>Horn Ck.</t>
  </si>
  <si>
    <t>Breitenbush</t>
  </si>
  <si>
    <t>Gordon Rd</t>
  </si>
  <si>
    <t>ChS Above Green Peter Reservoir</t>
  </si>
  <si>
    <t>MiddleFork</t>
  </si>
  <si>
    <t>Hatchery CHS From Leaburg Sorter (Transferred to Minto)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</si>
</sst>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6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6" xfId="0" applyFont="1" applyBorder="1" applyAlignment="1">
      <alignment horizontal="left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21" fillId="0" borderId="1" xfId="0" applyFont="1" applyBorder="1" applyAlignment="1">
      <alignment horizontal="center" vertical="center"/>
    </xf>
    <xf numFmtId="164" fontId="21" fillId="10" borderId="1" xfId="0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64" fontId="22" fillId="9" borderId="10" xfId="0" applyFont="1" applyFill="1" applyBorder="1" applyAlignment="1">
      <alignment horizontal="center" vertical="center" wrapText="1"/>
    </xf>
    <xf numFmtId="164" fontId="20" fillId="9" borderId="23" xfId="0" applyFont="1" applyFill="1" applyBorder="1" applyAlignment="1">
      <alignment horizontal="center" vertical="center" wrapText="1"/>
    </xf>
    <xf numFmtId="164" fontId="20" fillId="9" borderId="14" xfId="0" applyFont="1" applyFill="1" applyBorder="1" applyAlignment="1">
      <alignment horizontal="center" vertical="center" wrapText="1"/>
    </xf>
    <xf numFmtId="164" fontId="21" fillId="0" borderId="11" xfId="0" applyFont="1" applyBorder="1" applyAlignment="1">
      <alignment horizontal="center" vertical="center"/>
    </xf>
    <xf numFmtId="164" fontId="21" fillId="0" borderId="15" xfId="0" applyFont="1" applyBorder="1" applyAlignment="1">
      <alignment horizontal="center" vertical="center"/>
    </xf>
    <xf numFmtId="164" fontId="21" fillId="10" borderId="11" xfId="0" applyFont="1" applyFill="1" applyBorder="1" applyAlignment="1">
      <alignment horizontal="center" vertical="center"/>
    </xf>
    <xf numFmtId="164" fontId="21" fillId="10" borderId="15" xfId="0" applyFont="1" applyFill="1" applyBorder="1" applyAlignment="1">
      <alignment horizontal="center" vertical="center"/>
    </xf>
    <xf numFmtId="16" fontId="21" fillId="0" borderId="11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164" fontId="22" fillId="2" borderId="11" xfId="0" applyFont="1" applyFill="1" applyBorder="1" applyAlignment="1">
      <alignment horizontal="center" vertical="center"/>
    </xf>
    <xf numFmtId="1" fontId="21" fillId="2" borderId="15" xfId="0" applyNumberFormat="1" applyFont="1" applyFill="1" applyBorder="1" applyAlignment="1">
      <alignment horizontal="center" vertical="center"/>
    </xf>
    <xf numFmtId="164" fontId="22" fillId="0" borderId="11" xfId="0" applyFont="1" applyBorder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164" fontId="22" fillId="0" borderId="16" xfId="0" applyFont="1" applyBorder="1" applyAlignment="1">
      <alignment horizontal="center" vertical="center"/>
    </xf>
    <xf numFmtId="1" fontId="23" fillId="11" borderId="17" xfId="0" applyNumberFormat="1" applyFont="1" applyFill="1" applyBorder="1" applyAlignment="1">
      <alignment horizontal="center" vertical="center"/>
    </xf>
    <xf numFmtId="1" fontId="23" fillId="11" borderId="18" xfId="0" applyNumberFormat="1" applyFont="1" applyFill="1" applyBorder="1" applyAlignment="1">
      <alignment horizontal="center" vertical="center"/>
    </xf>
    <xf numFmtId="164" fontId="0" fillId="0" borderId="0" xfId="0" applyBorder="1"/>
    <xf numFmtId="164" fontId="21" fillId="10" borderId="1" xfId="0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64" fontId="22" fillId="9" borderId="10" xfId="0" applyFont="1" applyFill="1" applyBorder="1" applyAlignment="1">
      <alignment vertical="center"/>
    </xf>
    <xf numFmtId="164" fontId="22" fillId="9" borderId="23" xfId="0" applyFont="1" applyFill="1" applyBorder="1" applyAlignment="1">
      <alignment vertical="center"/>
    </xf>
    <xf numFmtId="164" fontId="22" fillId="9" borderId="14" xfId="0" applyFont="1" applyFill="1" applyBorder="1" applyAlignment="1">
      <alignment vertical="center"/>
    </xf>
    <xf numFmtId="164" fontId="21" fillId="10" borderId="15" xfId="0" applyFont="1" applyFill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1" fontId="21" fillId="2" borderId="15" xfId="0" applyNumberFormat="1" applyFont="1" applyFill="1" applyBorder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1" fontId="23" fillId="11" borderId="17" xfId="0" applyNumberFormat="1" applyFont="1" applyFill="1" applyBorder="1" applyAlignment="1">
      <alignment horizontal="center" vertical="center"/>
    </xf>
    <xf numFmtId="1" fontId="23" fillId="11" borderId="18" xfId="0" applyNumberFormat="1" applyFont="1" applyFill="1" applyBorder="1" applyAlignment="1">
      <alignment horizontal="center" vertical="center"/>
    </xf>
    <xf numFmtId="1" fontId="21" fillId="10" borderId="1" xfId="0" applyNumberFormat="1" applyFont="1" applyFill="1" applyBorder="1" applyAlignment="1">
      <alignment horizontal="center" vertical="center"/>
    </xf>
    <xf numFmtId="164" fontId="21" fillId="9" borderId="10" xfId="0" applyFont="1" applyFill="1" applyBorder="1" applyAlignment="1">
      <alignment horizontal="center" vertical="center"/>
    </xf>
    <xf numFmtId="164" fontId="21" fillId="9" borderId="23" xfId="0" applyFont="1" applyFill="1" applyBorder="1" applyAlignment="1">
      <alignment horizontal="center" vertical="center"/>
    </xf>
    <xf numFmtId="164" fontId="21" fillId="9" borderId="14" xfId="0" applyFont="1" applyFill="1" applyBorder="1" applyAlignment="1">
      <alignment horizontal="center" vertical="center"/>
    </xf>
    <xf numFmtId="1" fontId="21" fillId="10" borderId="15" xfId="0" applyNumberFormat="1" applyFont="1" applyFill="1" applyBorder="1" applyAlignment="1">
      <alignment horizontal="center" vertical="center"/>
    </xf>
    <xf numFmtId="164" fontId="0" fillId="2" borderId="16" xfId="0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18" xfId="0" applyNumberForma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B2" sqref="B2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87" t="s">
        <v>34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9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90" t="s">
        <v>16</v>
      </c>
      <c r="C4" s="390"/>
      <c r="D4" s="390"/>
      <c r="E4" s="390" t="s">
        <v>17</v>
      </c>
      <c r="F4" s="390"/>
      <c r="G4" s="390"/>
      <c r="H4" s="315" t="s">
        <v>14</v>
      </c>
      <c r="I4" s="390" t="s">
        <v>15</v>
      </c>
      <c r="J4" s="390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45475</v>
      </c>
      <c r="B6" s="286">
        <v>77</v>
      </c>
      <c r="C6" s="286">
        <v>44</v>
      </c>
      <c r="D6" s="286">
        <v>12</v>
      </c>
      <c r="E6" s="286">
        <v>11</v>
      </c>
      <c r="F6" s="286">
        <v>10</v>
      </c>
      <c r="G6" s="286">
        <v>0</v>
      </c>
      <c r="H6" s="286">
        <v>257</v>
      </c>
      <c r="I6" s="286"/>
      <c r="J6" s="286"/>
      <c r="K6" s="286"/>
      <c r="L6" s="286">
        <v>1</v>
      </c>
      <c r="M6" s="287"/>
    </row>
    <row r="7" spans="1:18" x14ac:dyDescent="0.3">
      <c r="A7" s="29">
        <v>45476</v>
      </c>
      <c r="B7" s="4">
        <v>26</v>
      </c>
      <c r="C7" s="4">
        <v>31</v>
      </c>
      <c r="D7" s="4">
        <v>2</v>
      </c>
      <c r="E7" s="4">
        <v>8</v>
      </c>
      <c r="F7" s="4">
        <v>4</v>
      </c>
      <c r="G7" s="4">
        <v>0</v>
      </c>
      <c r="H7" s="4">
        <v>110</v>
      </c>
      <c r="I7" s="4"/>
      <c r="J7" s="4"/>
      <c r="K7" s="4"/>
      <c r="L7" s="4">
        <v>1</v>
      </c>
      <c r="M7" s="10"/>
    </row>
    <row r="8" spans="1:18" x14ac:dyDescent="0.3">
      <c r="A8" s="29">
        <v>45477</v>
      </c>
      <c r="B8" s="4">
        <v>42</v>
      </c>
      <c r="C8" s="4">
        <v>41</v>
      </c>
      <c r="D8" s="4">
        <v>1</v>
      </c>
      <c r="E8" s="4">
        <v>6</v>
      </c>
      <c r="F8" s="4">
        <v>7</v>
      </c>
      <c r="G8" s="4">
        <v>0</v>
      </c>
      <c r="H8" s="4">
        <v>132</v>
      </c>
      <c r="I8" s="4"/>
      <c r="J8" s="4"/>
      <c r="K8" s="4"/>
      <c r="L8" s="4">
        <v>1</v>
      </c>
      <c r="M8" s="10"/>
    </row>
    <row r="9" spans="1:18" x14ac:dyDescent="0.3">
      <c r="A9" s="29">
        <v>45478</v>
      </c>
      <c r="B9" s="4">
        <v>52</v>
      </c>
      <c r="C9" s="4">
        <v>38</v>
      </c>
      <c r="D9" s="4">
        <v>1</v>
      </c>
      <c r="E9" s="4">
        <v>5</v>
      </c>
      <c r="F9" s="4">
        <v>3</v>
      </c>
      <c r="G9" s="4">
        <v>0</v>
      </c>
      <c r="H9" s="4">
        <v>168</v>
      </c>
      <c r="I9" s="4"/>
      <c r="J9" s="4"/>
      <c r="K9" s="4"/>
      <c r="L9" s="4">
        <v>1</v>
      </c>
      <c r="M9" s="10"/>
    </row>
    <row r="10" spans="1:18" x14ac:dyDescent="0.3">
      <c r="A10" s="29">
        <v>45479</v>
      </c>
      <c r="B10" s="4">
        <v>24</v>
      </c>
      <c r="C10" s="4">
        <v>28</v>
      </c>
      <c r="D10" s="4">
        <v>0</v>
      </c>
      <c r="E10" s="4">
        <v>8</v>
      </c>
      <c r="F10" s="4">
        <v>3</v>
      </c>
      <c r="G10" s="4">
        <v>0</v>
      </c>
      <c r="H10" s="4">
        <v>102</v>
      </c>
      <c r="I10" s="4"/>
      <c r="J10" s="4"/>
      <c r="K10" s="4"/>
      <c r="L10" s="4">
        <v>1</v>
      </c>
      <c r="M10" s="10"/>
    </row>
    <row r="11" spans="1:18" x14ac:dyDescent="0.3">
      <c r="A11" s="29">
        <v>45482</v>
      </c>
      <c r="B11" s="4">
        <v>64</v>
      </c>
      <c r="C11" s="4">
        <v>38</v>
      </c>
      <c r="D11" s="4">
        <v>0</v>
      </c>
      <c r="E11" s="4">
        <v>15</v>
      </c>
      <c r="F11" s="4">
        <v>8</v>
      </c>
      <c r="G11" s="4">
        <v>0</v>
      </c>
      <c r="H11" s="4">
        <v>74</v>
      </c>
      <c r="I11" s="4"/>
      <c r="J11" s="4"/>
      <c r="K11" s="4"/>
      <c r="L11" s="4">
        <v>1</v>
      </c>
      <c r="M11" s="10"/>
    </row>
    <row r="12" spans="1:18" x14ac:dyDescent="0.3">
      <c r="A12" s="29">
        <v>45483</v>
      </c>
      <c r="B12" s="4">
        <v>75</v>
      </c>
      <c r="C12" s="4">
        <v>45</v>
      </c>
      <c r="D12" s="4">
        <v>4</v>
      </c>
      <c r="E12" s="4">
        <v>18</v>
      </c>
      <c r="F12" s="4">
        <v>8</v>
      </c>
      <c r="G12" s="4">
        <v>0</v>
      </c>
      <c r="H12" s="4">
        <v>292</v>
      </c>
      <c r="I12" s="4"/>
      <c r="J12" s="4"/>
      <c r="K12" s="4"/>
      <c r="L12" s="4">
        <v>1</v>
      </c>
      <c r="M12" s="10"/>
    </row>
    <row r="13" spans="1:18" x14ac:dyDescent="0.3">
      <c r="A13" s="29">
        <v>45484</v>
      </c>
      <c r="B13" s="4">
        <v>58</v>
      </c>
      <c r="C13" s="4">
        <v>37</v>
      </c>
      <c r="D13" s="4">
        <v>4</v>
      </c>
      <c r="E13" s="4">
        <v>10</v>
      </c>
      <c r="F13" s="4">
        <v>6</v>
      </c>
      <c r="G13" s="4">
        <v>0</v>
      </c>
      <c r="H13" s="4">
        <v>126</v>
      </c>
      <c r="I13" s="4"/>
      <c r="J13" s="4"/>
      <c r="K13" s="4"/>
      <c r="L13" s="4">
        <v>1</v>
      </c>
      <c r="M13" s="10"/>
    </row>
    <row r="14" spans="1:18" x14ac:dyDescent="0.3">
      <c r="A14" s="29">
        <v>45489</v>
      </c>
      <c r="B14" s="4">
        <v>85</v>
      </c>
      <c r="C14" s="4">
        <v>72</v>
      </c>
      <c r="D14" s="4">
        <v>8</v>
      </c>
      <c r="E14" s="4">
        <v>18</v>
      </c>
      <c r="F14" s="4">
        <v>16</v>
      </c>
      <c r="G14" s="4">
        <v>0</v>
      </c>
      <c r="H14" s="4">
        <v>164</v>
      </c>
      <c r="I14" s="4"/>
      <c r="J14" s="4"/>
      <c r="K14" s="4"/>
      <c r="L14" s="4">
        <v>0</v>
      </c>
      <c r="M14" s="10"/>
    </row>
    <row r="15" spans="1:18" x14ac:dyDescent="0.3">
      <c r="A15" s="29">
        <v>45490</v>
      </c>
      <c r="B15" s="4">
        <v>42</v>
      </c>
      <c r="C15" s="4">
        <v>30</v>
      </c>
      <c r="D15" s="4">
        <v>6</v>
      </c>
      <c r="E15" s="4">
        <v>7</v>
      </c>
      <c r="F15" s="4">
        <v>16</v>
      </c>
      <c r="G15" s="4">
        <v>0</v>
      </c>
      <c r="H15" s="4">
        <v>98</v>
      </c>
      <c r="I15" s="4"/>
      <c r="J15" s="4"/>
      <c r="K15" s="4"/>
      <c r="L15" s="4">
        <v>0</v>
      </c>
      <c r="M15" s="10"/>
    </row>
    <row r="16" spans="1:18" x14ac:dyDescent="0.3">
      <c r="A16" s="29">
        <v>45491</v>
      </c>
      <c r="B16" s="4">
        <v>43</v>
      </c>
      <c r="C16" s="4">
        <v>12</v>
      </c>
      <c r="D16" s="4">
        <v>4</v>
      </c>
      <c r="E16" s="4">
        <v>15</v>
      </c>
      <c r="F16" s="4">
        <v>2</v>
      </c>
      <c r="G16" s="4">
        <v>0</v>
      </c>
      <c r="H16" s="4">
        <v>113</v>
      </c>
      <c r="I16" s="4"/>
      <c r="J16" s="4"/>
      <c r="K16" s="4"/>
      <c r="L16" s="4">
        <v>0</v>
      </c>
      <c r="M16" s="10"/>
    </row>
    <row r="17" spans="1:19" x14ac:dyDescent="0.3">
      <c r="A17" s="29">
        <v>45497</v>
      </c>
      <c r="B17" s="4">
        <v>97</v>
      </c>
      <c r="C17" s="4">
        <v>69</v>
      </c>
      <c r="D17" s="4">
        <v>6</v>
      </c>
      <c r="E17" s="4">
        <v>31</v>
      </c>
      <c r="F17" s="4">
        <v>17</v>
      </c>
      <c r="G17" s="4">
        <v>0</v>
      </c>
      <c r="H17" s="4">
        <v>103</v>
      </c>
      <c r="I17" s="4"/>
      <c r="J17" s="4"/>
      <c r="K17" s="4"/>
      <c r="L17" s="4">
        <v>0</v>
      </c>
      <c r="M17" s="10"/>
    </row>
    <row r="18" spans="1:19" x14ac:dyDescent="0.3">
      <c r="A18" s="29">
        <v>45498</v>
      </c>
      <c r="B18" s="4">
        <v>35</v>
      </c>
      <c r="C18" s="4">
        <v>17</v>
      </c>
      <c r="D18" s="4">
        <v>4</v>
      </c>
      <c r="E18" s="4">
        <v>9</v>
      </c>
      <c r="F18" s="4">
        <v>10</v>
      </c>
      <c r="G18" s="4">
        <v>0</v>
      </c>
      <c r="H18" s="4">
        <v>63</v>
      </c>
      <c r="I18" s="4"/>
      <c r="J18" s="4"/>
      <c r="K18" s="4"/>
      <c r="L18" s="4">
        <v>0</v>
      </c>
      <c r="M18" s="10"/>
    </row>
    <row r="19" spans="1:19" x14ac:dyDescent="0.3">
      <c r="A19" s="29">
        <v>45502</v>
      </c>
      <c r="B19" s="4">
        <v>34</v>
      </c>
      <c r="C19" s="4">
        <v>19</v>
      </c>
      <c r="D19" s="4">
        <v>1</v>
      </c>
      <c r="E19" s="4">
        <v>6</v>
      </c>
      <c r="F19" s="4">
        <v>1</v>
      </c>
      <c r="G19" s="4">
        <v>0</v>
      </c>
      <c r="H19" s="4">
        <v>37</v>
      </c>
      <c r="I19" s="4"/>
      <c r="J19" s="4"/>
      <c r="K19" s="4"/>
      <c r="L19" s="4">
        <v>0</v>
      </c>
      <c r="M19" s="10"/>
    </row>
    <row r="20" spans="1:19" x14ac:dyDescent="0.3">
      <c r="A20" s="29">
        <v>45503</v>
      </c>
      <c r="B20" s="4">
        <v>52</v>
      </c>
      <c r="C20" s="4">
        <v>19</v>
      </c>
      <c r="D20" s="4">
        <v>2</v>
      </c>
      <c r="E20" s="4">
        <v>20</v>
      </c>
      <c r="F20" s="4">
        <v>5</v>
      </c>
      <c r="G20" s="4">
        <v>2</v>
      </c>
      <c r="H20" s="4">
        <v>52</v>
      </c>
      <c r="I20" s="4"/>
      <c r="J20" s="4"/>
      <c r="K20" s="4"/>
      <c r="L20" s="4">
        <v>0</v>
      </c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806</v>
      </c>
      <c r="C23" s="113">
        <f t="shared" si="0"/>
        <v>540</v>
      </c>
      <c r="D23" s="113">
        <f t="shared" si="0"/>
        <v>55</v>
      </c>
      <c r="E23" s="113">
        <f t="shared" si="0"/>
        <v>187</v>
      </c>
      <c r="F23" s="113">
        <f t="shared" si="0"/>
        <v>116</v>
      </c>
      <c r="G23" s="113">
        <f t="shared" si="0"/>
        <v>2</v>
      </c>
      <c r="H23" s="113">
        <f t="shared" si="0"/>
        <v>1891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8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1108</v>
      </c>
      <c r="C37" s="126">
        <f t="shared" ref="C37:L37" si="1">SUM(C24:C36)</f>
        <v>817</v>
      </c>
      <c r="D37" s="126">
        <f t="shared" si="1"/>
        <v>101</v>
      </c>
      <c r="E37" s="126">
        <f t="shared" si="1"/>
        <v>272</v>
      </c>
      <c r="F37" s="126">
        <f t="shared" si="1"/>
        <v>196</v>
      </c>
      <c r="G37" s="126">
        <f t="shared" si="1"/>
        <v>12</v>
      </c>
      <c r="H37" s="126">
        <f t="shared" si="1"/>
        <v>4897</v>
      </c>
      <c r="I37" s="126">
        <f t="shared" si="1"/>
        <v>236</v>
      </c>
      <c r="J37" s="126">
        <f t="shared" si="1"/>
        <v>254</v>
      </c>
      <c r="K37" s="126">
        <f t="shared" si="1"/>
        <v>0</v>
      </c>
      <c r="L37" s="126">
        <f t="shared" si="1"/>
        <v>79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391" t="s">
        <v>39</v>
      </c>
      <c r="B40" s="392"/>
      <c r="C40" s="392"/>
      <c r="D40" s="392"/>
      <c r="E40" s="169"/>
      <c r="G40" s="391" t="s">
        <v>99</v>
      </c>
      <c r="H40" s="392"/>
      <c r="I40" s="392"/>
      <c r="J40" s="392"/>
      <c r="K40" s="392"/>
      <c r="L40" s="392"/>
      <c r="M40" s="393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394" t="s">
        <v>16</v>
      </c>
      <c r="I41" s="394"/>
      <c r="J41" s="394"/>
      <c r="K41" s="394" t="s">
        <v>17</v>
      </c>
      <c r="L41" s="394"/>
      <c r="M41" s="395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65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100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601</v>
      </c>
      <c r="C51" s="126">
        <f t="shared" ref="C51:D51" si="4">SUM(C44:C50)</f>
        <v>626</v>
      </c>
      <c r="D51" s="126">
        <f t="shared" si="4"/>
        <v>4</v>
      </c>
      <c r="E51" s="223">
        <f>(D51)/(B51+C51)</f>
        <v>3.2599837000814994E-3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97" t="s">
        <v>32</v>
      </c>
      <c r="B55" s="398"/>
      <c r="C55" s="398"/>
      <c r="D55" s="398"/>
      <c r="E55" s="398"/>
      <c r="F55" s="398"/>
      <c r="G55" s="398"/>
      <c r="H55" s="399"/>
    </row>
    <row r="56" spans="1:15" x14ac:dyDescent="0.3">
      <c r="A56" s="107" t="s">
        <v>0</v>
      </c>
      <c r="B56" s="108" t="s">
        <v>9</v>
      </c>
      <c r="C56" s="379" t="s">
        <v>16</v>
      </c>
      <c r="D56" s="380"/>
      <c r="E56" s="381"/>
      <c r="F56" s="379" t="s">
        <v>17</v>
      </c>
      <c r="G56" s="380"/>
      <c r="H56" s="396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 t="s">
        <v>45</v>
      </c>
      <c r="B58" s="213" t="s">
        <v>110</v>
      </c>
      <c r="C58" s="173">
        <v>369</v>
      </c>
      <c r="D58" s="173">
        <v>278</v>
      </c>
      <c r="E58" s="173"/>
      <c r="F58" s="173">
        <v>178</v>
      </c>
      <c r="G58" s="173">
        <v>118</v>
      </c>
      <c r="H58" s="174">
        <v>1</v>
      </c>
      <c r="N58"/>
      <c r="O58"/>
    </row>
    <row r="59" spans="1:15" x14ac:dyDescent="0.3">
      <c r="A59" s="356"/>
      <c r="B59" s="213" t="s">
        <v>111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 t="s">
        <v>112</v>
      </c>
      <c r="C60" s="173"/>
      <c r="D60" s="173"/>
      <c r="E60" s="173"/>
      <c r="F60" s="173"/>
      <c r="G60" s="173"/>
      <c r="H60" s="174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369</v>
      </c>
      <c r="D64" s="300">
        <f t="shared" si="5"/>
        <v>278</v>
      </c>
      <c r="E64" s="300">
        <f t="shared" si="5"/>
        <v>0</v>
      </c>
      <c r="F64" s="300">
        <f t="shared" si="5"/>
        <v>178</v>
      </c>
      <c r="G64" s="300">
        <f t="shared" si="5"/>
        <v>118</v>
      </c>
      <c r="H64" s="301">
        <f t="shared" si="5"/>
        <v>1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278</v>
      </c>
      <c r="E66" s="207">
        <v>0</v>
      </c>
      <c r="F66" s="207">
        <v>178</v>
      </c>
      <c r="G66" s="207">
        <v>118</v>
      </c>
      <c r="H66" s="208">
        <v>1</v>
      </c>
      <c r="I66" s="116"/>
      <c r="J66" s="116"/>
    </row>
    <row r="67" spans="1:13" x14ac:dyDescent="0.3">
      <c r="A67" s="166" t="s">
        <v>66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369</v>
      </c>
      <c r="D69" s="228">
        <f t="shared" ref="D69:H69" si="6">SUM(D65:D68)</f>
        <v>278</v>
      </c>
      <c r="E69" s="228">
        <f t="shared" si="6"/>
        <v>0</v>
      </c>
      <c r="F69" s="228">
        <f t="shared" si="6"/>
        <v>178</v>
      </c>
      <c r="G69" s="228">
        <f t="shared" si="6"/>
        <v>118</v>
      </c>
      <c r="H69" s="229">
        <f t="shared" si="6"/>
        <v>1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82" t="s">
        <v>33</v>
      </c>
      <c r="B72" s="383"/>
      <c r="C72" s="383"/>
      <c r="D72" s="383"/>
      <c r="E72" s="383"/>
      <c r="F72" s="384"/>
      <c r="G72" s="118"/>
      <c r="M72"/>
    </row>
    <row r="73" spans="1:13" ht="15" thickBot="1" x14ac:dyDescent="0.35">
      <c r="A73" s="119"/>
      <c r="B73" s="379" t="s">
        <v>17</v>
      </c>
      <c r="C73" s="380"/>
      <c r="D73" s="380"/>
      <c r="E73" s="385" t="s">
        <v>15</v>
      </c>
      <c r="F73" s="386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47</v>
      </c>
      <c r="D80" s="124"/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4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3" t="s">
        <v>31</v>
      </c>
      <c r="B87" s="361">
        <f t="shared" ref="B87:E87" si="7">SUM(B75:B86)</f>
        <v>74</v>
      </c>
      <c r="C87" s="361">
        <f t="shared" si="7"/>
        <v>60</v>
      </c>
      <c r="D87" s="361">
        <f t="shared" si="7"/>
        <v>2</v>
      </c>
      <c r="E87" s="361">
        <f t="shared" si="7"/>
        <v>236</v>
      </c>
      <c r="F87" s="362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I82" sqref="I8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0" t="s">
        <v>35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104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402" t="s">
        <v>15</v>
      </c>
      <c r="J4" s="402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45476</v>
      </c>
      <c r="B6" s="4">
        <v>225</v>
      </c>
      <c r="C6" s="4">
        <v>215</v>
      </c>
      <c r="D6" s="4"/>
      <c r="E6" s="4">
        <v>6</v>
      </c>
      <c r="F6" s="4">
        <v>9</v>
      </c>
      <c r="G6" s="4"/>
      <c r="H6" s="4">
        <v>240</v>
      </c>
      <c r="I6" s="4"/>
      <c r="J6" s="4"/>
      <c r="K6" s="10"/>
    </row>
    <row r="7" spans="1:27" ht="15" customHeight="1" x14ac:dyDescent="0.3">
      <c r="A7" s="29">
        <v>45482</v>
      </c>
      <c r="B7" s="4">
        <v>261</v>
      </c>
      <c r="C7" s="4">
        <v>245</v>
      </c>
      <c r="D7" s="4"/>
      <c r="E7" s="4">
        <v>8</v>
      </c>
      <c r="F7" s="4">
        <v>9</v>
      </c>
      <c r="G7" s="4"/>
      <c r="H7" s="4">
        <v>244</v>
      </c>
      <c r="I7" s="4"/>
      <c r="J7" s="4"/>
      <c r="K7" s="10"/>
    </row>
    <row r="8" spans="1:27" ht="15" customHeight="1" x14ac:dyDescent="0.3">
      <c r="A8" s="29">
        <v>45489</v>
      </c>
      <c r="B8" s="4">
        <v>153</v>
      </c>
      <c r="C8" s="4">
        <v>193</v>
      </c>
      <c r="D8" s="4"/>
      <c r="E8" s="4">
        <v>4</v>
      </c>
      <c r="F8" s="4">
        <v>7</v>
      </c>
      <c r="G8" s="4"/>
      <c r="H8" s="4">
        <v>190</v>
      </c>
      <c r="I8" s="4"/>
      <c r="J8" s="4"/>
      <c r="K8" s="10"/>
    </row>
    <row r="9" spans="1:27" x14ac:dyDescent="0.3">
      <c r="A9" s="29">
        <v>45495</v>
      </c>
      <c r="B9" s="4">
        <v>64</v>
      </c>
      <c r="C9" s="4">
        <v>54</v>
      </c>
      <c r="D9" s="4"/>
      <c r="E9" s="4">
        <v>2</v>
      </c>
      <c r="F9" s="4">
        <v>1</v>
      </c>
      <c r="G9" s="4"/>
      <c r="H9" s="4">
        <v>168</v>
      </c>
      <c r="I9" s="4"/>
      <c r="J9" s="4"/>
      <c r="K9" s="10"/>
    </row>
    <row r="10" spans="1:27" x14ac:dyDescent="0.3">
      <c r="A10" s="29">
        <v>45504</v>
      </c>
      <c r="B10" s="4">
        <v>3</v>
      </c>
      <c r="C10" s="4">
        <v>5</v>
      </c>
      <c r="D10" s="4"/>
      <c r="E10" s="4">
        <v>0</v>
      </c>
      <c r="F10" s="4">
        <v>0</v>
      </c>
      <c r="G10" s="4"/>
      <c r="H10" s="4">
        <v>102</v>
      </c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706</v>
      </c>
      <c r="C16" s="353">
        <f t="shared" si="0"/>
        <v>712</v>
      </c>
      <c r="D16" s="353">
        <f t="shared" si="0"/>
        <v>0</v>
      </c>
      <c r="E16" s="353">
        <f t="shared" si="0"/>
        <v>20</v>
      </c>
      <c r="F16" s="353">
        <f t="shared" si="0"/>
        <v>26</v>
      </c>
      <c r="G16" s="353">
        <f t="shared" si="0"/>
        <v>0</v>
      </c>
      <c r="H16" s="353">
        <f t="shared" si="0"/>
        <v>944</v>
      </c>
      <c r="I16" s="353">
        <f t="shared" si="0"/>
        <v>0</v>
      </c>
      <c r="J16" s="353">
        <f t="shared" si="0"/>
        <v>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1017</v>
      </c>
      <c r="C30" s="134">
        <f t="shared" si="1"/>
        <v>1223</v>
      </c>
      <c r="D30" s="134">
        <f t="shared" si="1"/>
        <v>0</v>
      </c>
      <c r="E30" s="134">
        <f t="shared" si="1"/>
        <v>29</v>
      </c>
      <c r="F30" s="134">
        <f t="shared" si="1"/>
        <v>43</v>
      </c>
      <c r="G30" s="134">
        <f t="shared" si="1"/>
        <v>1</v>
      </c>
      <c r="H30" s="134">
        <f t="shared" si="1"/>
        <v>2967</v>
      </c>
      <c r="I30" s="134">
        <f t="shared" si="1"/>
        <v>278</v>
      </c>
      <c r="J30" s="134">
        <f t="shared" si="1"/>
        <v>138</v>
      </c>
      <c r="K30" s="135">
        <f t="shared" si="1"/>
        <v>0</v>
      </c>
    </row>
    <row r="31" spans="1:11" x14ac:dyDescent="0.3">
      <c r="A31" s="365" t="s">
        <v>105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03" t="s">
        <v>39</v>
      </c>
      <c r="B34" s="404"/>
      <c r="C34" s="404"/>
      <c r="D34" s="404"/>
      <c r="E34" s="405"/>
      <c r="G34" s="403" t="s">
        <v>41</v>
      </c>
      <c r="H34" s="404"/>
      <c r="I34" s="404"/>
      <c r="J34" s="404"/>
      <c r="K34" s="405"/>
      <c r="M34" s="406" t="s">
        <v>97</v>
      </c>
      <c r="N34" s="407"/>
      <c r="O34" s="407"/>
      <c r="P34" s="407"/>
      <c r="Q34" s="407"/>
      <c r="R34" s="407"/>
      <c r="S34" s="408"/>
      <c r="U34" s="406" t="s">
        <v>42</v>
      </c>
      <c r="V34" s="407"/>
      <c r="W34" s="407"/>
      <c r="X34" s="407"/>
      <c r="Y34" s="407"/>
      <c r="Z34" s="407"/>
      <c r="AA34" s="408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09" t="s">
        <v>16</v>
      </c>
      <c r="O35" s="409"/>
      <c r="P35" s="409"/>
      <c r="Q35" s="409" t="s">
        <v>17</v>
      </c>
      <c r="R35" s="409"/>
      <c r="S35" s="410"/>
      <c r="U35" s="15" t="s">
        <v>0</v>
      </c>
      <c r="V35" s="409" t="s">
        <v>52</v>
      </c>
      <c r="W35" s="409"/>
      <c r="X35" s="409"/>
      <c r="Y35" s="414"/>
      <c r="Z35" s="415"/>
      <c r="AA35" s="416"/>
    </row>
    <row r="36" spans="1:27" ht="16.2" thickBot="1" x14ac:dyDescent="0.35">
      <c r="A36" s="29">
        <v>45476</v>
      </c>
      <c r="B36" s="33">
        <v>155</v>
      </c>
      <c r="C36" s="33">
        <v>89</v>
      </c>
      <c r="D36" s="237"/>
      <c r="E36" s="142"/>
      <c r="G36" s="29">
        <v>45476</v>
      </c>
      <c r="H36" s="33">
        <v>9</v>
      </c>
      <c r="I36" s="366">
        <v>19</v>
      </c>
      <c r="J36" s="35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>
        <v>45482</v>
      </c>
      <c r="B37" s="33">
        <v>143</v>
      </c>
      <c r="C37" s="33">
        <v>101</v>
      </c>
      <c r="D37" s="237"/>
      <c r="E37" s="142"/>
      <c r="G37" s="29">
        <v>45482</v>
      </c>
      <c r="H37" s="33">
        <v>11</v>
      </c>
      <c r="I37" s="367">
        <v>21</v>
      </c>
      <c r="J37" s="358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>
        <v>45489</v>
      </c>
      <c r="B38" s="33">
        <v>54</v>
      </c>
      <c r="C38" s="33">
        <v>46</v>
      </c>
      <c r="D38" s="237"/>
      <c r="E38" s="142"/>
      <c r="G38" s="29">
        <v>45489</v>
      </c>
      <c r="H38" s="33">
        <v>7</v>
      </c>
      <c r="I38" s="367">
        <v>17</v>
      </c>
      <c r="J38" s="358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>
        <v>45495</v>
      </c>
      <c r="B39" s="33">
        <v>20</v>
      </c>
      <c r="C39" s="33">
        <v>14</v>
      </c>
      <c r="D39" s="237"/>
      <c r="E39" s="142"/>
      <c r="G39" s="29">
        <v>45495</v>
      </c>
      <c r="H39" s="33">
        <v>1</v>
      </c>
      <c r="I39" s="367">
        <v>12</v>
      </c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>
        <v>45504</v>
      </c>
      <c r="B40" s="33">
        <v>2</v>
      </c>
      <c r="C40" s="33">
        <v>1</v>
      </c>
      <c r="D40" s="237"/>
      <c r="E40" s="142"/>
      <c r="G40" s="29">
        <v>45504</v>
      </c>
      <c r="H40" s="33">
        <v>13</v>
      </c>
      <c r="I40" s="367">
        <v>13</v>
      </c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8"/>
      <c r="H41" s="154"/>
      <c r="I41" s="251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9"/>
      <c r="O44" s="359"/>
      <c r="P44" s="359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9"/>
      <c r="O45" s="359"/>
      <c r="P45" s="359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0"/>
      <c r="O46" s="360"/>
      <c r="P46" s="360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98</v>
      </c>
    </row>
    <row r="49" spans="1:11" ht="15" thickBot="1" x14ac:dyDescent="0.35">
      <c r="A49" s="156" t="s">
        <v>27</v>
      </c>
      <c r="B49" s="35">
        <f>SUM(B36:B48)</f>
        <v>374</v>
      </c>
      <c r="C49" s="35">
        <f>SUM(C36:C48)</f>
        <v>251</v>
      </c>
      <c r="D49" s="35">
        <f>SUM(D36:D48)</f>
        <v>0</v>
      </c>
      <c r="E49" s="157"/>
      <c r="G49" s="305" t="s">
        <v>27</v>
      </c>
      <c r="H49" s="306">
        <f>SUM(H36:H48)</f>
        <v>41</v>
      </c>
      <c r="I49" s="307">
        <f>SUM(I36:I48)</f>
        <v>82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0</v>
      </c>
      <c r="C54" s="79">
        <v>0</v>
      </c>
      <c r="D54" s="79">
        <v>0</v>
      </c>
      <c r="E54" s="142"/>
      <c r="G54" s="161" t="s">
        <v>64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541</v>
      </c>
      <c r="C58" s="148">
        <f>SUM(C50:C55)</f>
        <v>360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533</v>
      </c>
      <c r="I59" s="148">
        <f t="shared" ref="I59:J59" si="4">SUM(I50:I58)</f>
        <v>772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11" t="s">
        <v>23</v>
      </c>
      <c r="F62" s="412"/>
      <c r="G62" s="413"/>
      <c r="I62" s="417" t="s">
        <v>114</v>
      </c>
      <c r="J62" s="418"/>
      <c r="K62" s="419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9" t="s">
        <v>13</v>
      </c>
    </row>
    <row r="64" spans="1:11" x14ac:dyDescent="0.3">
      <c r="A64" s="291">
        <v>45476</v>
      </c>
      <c r="B64" s="271" t="s">
        <v>113</v>
      </c>
      <c r="C64" s="273">
        <v>15</v>
      </c>
      <c r="D64" s="25"/>
      <c r="E64" s="29"/>
      <c r="F64" s="250"/>
      <c r="G64" s="248"/>
      <c r="I64" s="29">
        <v>45483</v>
      </c>
      <c r="J64" s="377" t="s">
        <v>115</v>
      </c>
      <c r="K64" s="17">
        <v>360</v>
      </c>
    </row>
    <row r="65" spans="1:11" x14ac:dyDescent="0.3">
      <c r="A65" s="291">
        <v>45482</v>
      </c>
      <c r="B65" s="271" t="s">
        <v>113</v>
      </c>
      <c r="C65" s="273">
        <v>17</v>
      </c>
      <c r="D65" s="25"/>
      <c r="E65" s="30"/>
      <c r="F65" s="252"/>
      <c r="G65" s="253"/>
      <c r="I65" s="29">
        <v>45496</v>
      </c>
      <c r="J65" s="378" t="s">
        <v>115</v>
      </c>
      <c r="K65" s="10">
        <v>240</v>
      </c>
    </row>
    <row r="66" spans="1:11" x14ac:dyDescent="0.3">
      <c r="A66" s="291">
        <v>45489</v>
      </c>
      <c r="B66" s="271" t="s">
        <v>113</v>
      </c>
      <c r="C66" s="272">
        <v>11</v>
      </c>
      <c r="D66" s="25"/>
      <c r="E66" s="254"/>
      <c r="F66" s="252"/>
      <c r="G66" s="10"/>
      <c r="I66" s="29"/>
      <c r="J66" s="370"/>
      <c r="K66" s="10"/>
    </row>
    <row r="67" spans="1:11" x14ac:dyDescent="0.3">
      <c r="A67" s="291">
        <v>45495</v>
      </c>
      <c r="B67" s="271" t="s">
        <v>113</v>
      </c>
      <c r="C67" s="272">
        <v>3</v>
      </c>
      <c r="D67" s="9"/>
      <c r="E67" s="256"/>
      <c r="F67" s="259"/>
      <c r="G67" s="251"/>
      <c r="I67" s="29"/>
      <c r="J67" s="370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70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70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71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2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3" t="s">
        <v>28</v>
      </c>
      <c r="J72" s="374"/>
      <c r="K72" s="354">
        <f>SUM(K64:K71)</f>
        <v>600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/>
      <c r="J73" s="375"/>
      <c r="K73" s="138"/>
    </row>
    <row r="74" spans="1:11" ht="15" thickBot="1" x14ac:dyDescent="0.35">
      <c r="A74" s="205" t="s">
        <v>28</v>
      </c>
      <c r="B74" s="206"/>
      <c r="C74" s="19">
        <f>SUM(C64:C73)</f>
        <v>46</v>
      </c>
      <c r="E74" s="254"/>
      <c r="F74" s="255"/>
      <c r="G74" s="10"/>
      <c r="I74" s="62"/>
      <c r="J74" s="43"/>
      <c r="K74" s="44"/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76"/>
      <c r="J75" s="247"/>
      <c r="K75" s="135"/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0</v>
      </c>
      <c r="E78" s="205" t="s">
        <v>28</v>
      </c>
      <c r="F78" s="266"/>
      <c r="G78" s="265">
        <f>SUM(G64:G77)</f>
        <v>0</v>
      </c>
    </row>
    <row r="79" spans="1:11" x14ac:dyDescent="0.3">
      <c r="A79" s="42" t="s">
        <v>50</v>
      </c>
      <c r="B79" s="43"/>
      <c r="C79" s="44">
        <v>0</v>
      </c>
      <c r="E79" s="249" t="s">
        <v>103</v>
      </c>
      <c r="F79" s="204"/>
      <c r="G79" s="32">
        <v>3</v>
      </c>
    </row>
    <row r="80" spans="1:11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14</v>
      </c>
    </row>
    <row r="81" spans="1:7" ht="15" thickBot="1" x14ac:dyDescent="0.35">
      <c r="A81" s="214" t="s">
        <v>62</v>
      </c>
      <c r="B81" s="219"/>
      <c r="C81" s="220">
        <f>SUM(C75:C80)</f>
        <v>73</v>
      </c>
      <c r="E81" s="78" t="s">
        <v>57</v>
      </c>
      <c r="F81" s="43"/>
      <c r="G81" s="44">
        <v>132</v>
      </c>
    </row>
    <row r="82" spans="1:7" x14ac:dyDescent="0.3">
      <c r="E82" s="62" t="s">
        <v>59</v>
      </c>
      <c r="F82" s="43"/>
      <c r="G82" s="44">
        <v>218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1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416</v>
      </c>
    </row>
  </sheetData>
  <mergeCells count="14">
    <mergeCell ref="N35:P35"/>
    <mergeCell ref="Q35:S35"/>
    <mergeCell ref="E62:G62"/>
    <mergeCell ref="U34:AA34"/>
    <mergeCell ref="V35:X35"/>
    <mergeCell ref="Y35:AA35"/>
    <mergeCell ref="I62:K62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C2" sqref="C2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20" t="s">
        <v>36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02" t="s">
        <v>16</v>
      </c>
      <c r="C4" s="402"/>
      <c r="D4" s="402"/>
      <c r="E4" s="402" t="s">
        <v>83</v>
      </c>
      <c r="F4" s="402"/>
      <c r="G4" s="402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131">
        <v>45476</v>
      </c>
      <c r="B6" s="286">
        <v>82</v>
      </c>
      <c r="C6" s="286">
        <v>76</v>
      </c>
      <c r="D6" s="286"/>
      <c r="E6" s="286">
        <v>5</v>
      </c>
      <c r="F6" s="286">
        <v>7</v>
      </c>
      <c r="G6" s="286"/>
      <c r="H6" s="286">
        <v>82</v>
      </c>
      <c r="I6" s="130"/>
    </row>
    <row r="7" spans="1:22" x14ac:dyDescent="0.3">
      <c r="A7" s="15">
        <v>45482</v>
      </c>
      <c r="B7" s="4">
        <v>44</v>
      </c>
      <c r="C7" s="4">
        <v>34</v>
      </c>
      <c r="D7" s="4"/>
      <c r="E7" s="4">
        <v>4</v>
      </c>
      <c r="F7" s="4">
        <v>7</v>
      </c>
      <c r="G7" s="4"/>
      <c r="H7" s="4">
        <v>82</v>
      </c>
      <c r="I7" s="284"/>
    </row>
    <row r="8" spans="1:22" x14ac:dyDescent="0.3">
      <c r="A8" s="15">
        <v>45489</v>
      </c>
      <c r="B8" s="4">
        <v>29</v>
      </c>
      <c r="C8" s="4">
        <v>25</v>
      </c>
      <c r="D8" s="4"/>
      <c r="E8" s="4">
        <v>3</v>
      </c>
      <c r="F8" s="4">
        <v>5</v>
      </c>
      <c r="G8" s="4"/>
      <c r="H8" s="4">
        <v>102</v>
      </c>
      <c r="I8" s="284"/>
    </row>
    <row r="9" spans="1:22" x14ac:dyDescent="0.3">
      <c r="A9" s="15">
        <v>45496</v>
      </c>
      <c r="B9" s="4">
        <v>37</v>
      </c>
      <c r="C9" s="4">
        <v>22</v>
      </c>
      <c r="D9" s="4"/>
      <c r="E9" s="4">
        <v>6</v>
      </c>
      <c r="F9" s="4">
        <v>8</v>
      </c>
      <c r="G9" s="4"/>
      <c r="H9" s="4">
        <v>170</v>
      </c>
      <c r="I9" s="284"/>
    </row>
    <row r="10" spans="1:22" x14ac:dyDescent="0.3">
      <c r="A10" s="15">
        <v>45504</v>
      </c>
      <c r="B10" s="4">
        <v>47</v>
      </c>
      <c r="C10" s="4">
        <v>43</v>
      </c>
      <c r="D10" s="4"/>
      <c r="E10" s="4">
        <v>14</v>
      </c>
      <c r="F10" s="4">
        <v>10</v>
      </c>
      <c r="G10" s="4"/>
      <c r="H10" s="4">
        <v>212</v>
      </c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239</v>
      </c>
      <c r="C15" s="353">
        <f t="shared" si="0"/>
        <v>200</v>
      </c>
      <c r="D15" s="353">
        <f t="shared" si="0"/>
        <v>0</v>
      </c>
      <c r="E15" s="353">
        <f t="shared" si="0"/>
        <v>32</v>
      </c>
      <c r="F15" s="353">
        <f t="shared" si="0"/>
        <v>37</v>
      </c>
      <c r="G15" s="353">
        <f t="shared" si="0"/>
        <v>0</v>
      </c>
      <c r="H15" s="353">
        <f t="shared" si="0"/>
        <v>648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/>
      <c r="C18" s="132"/>
      <c r="D18" s="132"/>
      <c r="E18" s="132"/>
      <c r="F18" s="132"/>
      <c r="G18" s="132"/>
      <c r="H18" s="132"/>
      <c r="I18" s="44"/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759</v>
      </c>
      <c r="C20" s="232">
        <f t="shared" ref="C20:I20" si="1">SUM(C16:C19)</f>
        <v>723</v>
      </c>
      <c r="D20" s="232">
        <f t="shared" si="1"/>
        <v>0</v>
      </c>
      <c r="E20" s="232">
        <f t="shared" si="1"/>
        <v>61</v>
      </c>
      <c r="F20" s="232">
        <f t="shared" si="1"/>
        <v>70</v>
      </c>
      <c r="G20" s="232">
        <f t="shared" si="1"/>
        <v>0</v>
      </c>
      <c r="H20" s="232">
        <f t="shared" si="1"/>
        <v>1011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109</v>
      </c>
    </row>
    <row r="24" spans="1:13" x14ac:dyDescent="0.3">
      <c r="A24" s="406" t="s">
        <v>39</v>
      </c>
      <c r="B24" s="407"/>
      <c r="C24" s="407"/>
      <c r="D24" s="407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>
        <v>45476</v>
      </c>
      <c r="B26" s="33">
        <v>87</v>
      </c>
      <c r="C26" s="33">
        <v>83</v>
      </c>
      <c r="D26" s="149"/>
      <c r="E26" s="150"/>
      <c r="G26" s="406" t="s">
        <v>40</v>
      </c>
      <c r="H26" s="407"/>
      <c r="I26" s="407"/>
      <c r="J26" s="407"/>
      <c r="K26" s="407"/>
      <c r="L26" s="407"/>
      <c r="M26" s="408"/>
    </row>
    <row r="27" spans="1:13" x14ac:dyDescent="0.3">
      <c r="A27" s="16">
        <v>45482</v>
      </c>
      <c r="B27" s="79">
        <v>48</v>
      </c>
      <c r="C27" s="269">
        <v>41</v>
      </c>
      <c r="D27" s="149"/>
      <c r="E27" s="150"/>
      <c r="G27" s="15" t="s">
        <v>0</v>
      </c>
      <c r="H27" s="409" t="s">
        <v>16</v>
      </c>
      <c r="I27" s="409"/>
      <c r="J27" s="409"/>
      <c r="K27" s="409" t="s">
        <v>17</v>
      </c>
      <c r="L27" s="409"/>
      <c r="M27" s="410"/>
    </row>
    <row r="28" spans="1:13" x14ac:dyDescent="0.3">
      <c r="A28" s="16">
        <v>45489</v>
      </c>
      <c r="B28" s="79">
        <v>32</v>
      </c>
      <c r="C28" s="269">
        <v>30</v>
      </c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>
        <v>45496</v>
      </c>
      <c r="B29" s="79">
        <v>43</v>
      </c>
      <c r="C29" s="269">
        <v>30</v>
      </c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>
        <v>45504</v>
      </c>
      <c r="B30" s="79">
        <v>61</v>
      </c>
      <c r="C30" s="269">
        <v>53</v>
      </c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/>
      <c r="B31" s="79"/>
      <c r="C31" s="269"/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271</v>
      </c>
      <c r="C33" s="35">
        <f t="shared" ref="C33:D33" si="2">SUM(C26:C32)</f>
        <v>237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/>
      <c r="C36" s="132"/>
      <c r="D36" s="132"/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/>
      <c r="C37" s="132"/>
      <c r="D37" s="132"/>
      <c r="E37" s="178"/>
      <c r="G37" s="81"/>
      <c r="H37" s="82"/>
      <c r="I37" s="82"/>
      <c r="J37" s="82"/>
      <c r="K37" s="82"/>
      <c r="L37" s="82"/>
      <c r="M37" s="82"/>
    </row>
    <row r="38" spans="1:13" ht="15" thickBot="1" x14ac:dyDescent="0.35">
      <c r="A38" s="133" t="s">
        <v>31</v>
      </c>
      <c r="B38" s="134">
        <f>SUM(B34:B37)</f>
        <v>820</v>
      </c>
      <c r="C38" s="134">
        <f t="shared" ref="C38:D38" si="4">SUM(C34:C37)</f>
        <v>793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22" t="s">
        <v>47</v>
      </c>
      <c r="H40" s="423"/>
      <c r="I40" s="423"/>
      <c r="J40" s="424"/>
      <c r="L40" s="422" t="s">
        <v>48</v>
      </c>
      <c r="M40" s="424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11" t="s">
        <v>46</v>
      </c>
      <c r="B42" s="412"/>
      <c r="C42" s="412"/>
      <c r="D42" s="413"/>
      <c r="E42" s="8"/>
      <c r="G42" s="15"/>
      <c r="H42" s="3"/>
      <c r="I42" s="4"/>
      <c r="J42" s="10"/>
      <c r="K42" s="9"/>
      <c r="L42" s="355">
        <v>45476</v>
      </c>
      <c r="M42" s="10">
        <v>82</v>
      </c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>
        <v>45482</v>
      </c>
      <c r="M43" s="10">
        <v>82</v>
      </c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>
        <v>45489</v>
      </c>
      <c r="M44" s="10">
        <v>102</v>
      </c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>
        <v>45496</v>
      </c>
      <c r="M45" s="10">
        <v>122</v>
      </c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388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/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1139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  <c r="L56" t="s">
        <v>95</v>
      </c>
    </row>
    <row r="57" spans="1:13" x14ac:dyDescent="0.3">
      <c r="A57" s="411" t="s">
        <v>49</v>
      </c>
      <c r="B57" s="412"/>
      <c r="C57" s="412"/>
      <c r="D57" s="413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1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M39"/>
  <sheetViews>
    <sheetView topLeftCell="A9" workbookViewId="0">
      <selection activeCell="K15" sqref="K15"/>
    </sheetView>
  </sheetViews>
  <sheetFormatPr defaultRowHeight="14.4" x14ac:dyDescent="0.3"/>
  <cols>
    <col min="8" max="8" width="14" customWidth="1"/>
    <col min="10" max="10" width="6.88671875" customWidth="1"/>
    <col min="11" max="11" width="15.33203125" customWidth="1"/>
  </cols>
  <sheetData>
    <row r="1" spans="1:13" ht="15" thickBot="1" x14ac:dyDescent="0.35"/>
    <row r="2" spans="1:13" x14ac:dyDescent="0.3">
      <c r="A2" s="438" t="s">
        <v>116</v>
      </c>
      <c r="B2" s="439"/>
      <c r="C2" s="439"/>
      <c r="D2" s="440"/>
      <c r="E2" s="454"/>
      <c r="F2" s="459" t="s">
        <v>106</v>
      </c>
      <c r="G2" s="460"/>
      <c r="H2" s="461"/>
      <c r="I2" s="454"/>
      <c r="K2" s="469" t="s">
        <v>107</v>
      </c>
      <c r="L2" s="470"/>
      <c r="M2" s="471"/>
    </row>
    <row r="3" spans="1:13" x14ac:dyDescent="0.3">
      <c r="A3" s="441" t="s">
        <v>0</v>
      </c>
      <c r="B3" s="433" t="s">
        <v>16</v>
      </c>
      <c r="C3" s="433"/>
      <c r="D3" s="442"/>
      <c r="F3" s="441" t="s">
        <v>0</v>
      </c>
      <c r="G3" s="433" t="s">
        <v>108</v>
      </c>
      <c r="H3" s="442"/>
      <c r="I3" s="454"/>
      <c r="K3" s="443" t="s">
        <v>63</v>
      </c>
      <c r="L3" s="468">
        <v>579</v>
      </c>
      <c r="M3" s="472"/>
    </row>
    <row r="4" spans="1:13" x14ac:dyDescent="0.3">
      <c r="A4" s="443"/>
      <c r="B4" s="434" t="s">
        <v>3</v>
      </c>
      <c r="C4" s="434" t="s">
        <v>4</v>
      </c>
      <c r="D4" s="444" t="s">
        <v>5</v>
      </c>
      <c r="F4" s="443"/>
      <c r="G4" s="455"/>
      <c r="H4" s="462"/>
      <c r="K4" s="445" t="s">
        <v>45</v>
      </c>
      <c r="L4" s="456">
        <v>650</v>
      </c>
      <c r="M4" s="463"/>
    </row>
    <row r="5" spans="1:13" ht="15" thickBot="1" x14ac:dyDescent="0.35">
      <c r="A5" s="445">
        <v>45474</v>
      </c>
      <c r="B5" s="435"/>
      <c r="C5" s="435"/>
      <c r="D5" s="446"/>
      <c r="F5" s="445">
        <v>45474</v>
      </c>
      <c r="G5" s="456">
        <v>17</v>
      </c>
      <c r="H5" s="463"/>
      <c r="K5" s="473" t="s">
        <v>91</v>
      </c>
      <c r="L5" s="474">
        <f>SUM(L3:M4)</f>
        <v>1229</v>
      </c>
      <c r="M5" s="475"/>
    </row>
    <row r="6" spans="1:13" x14ac:dyDescent="0.3">
      <c r="A6" s="445">
        <v>45475</v>
      </c>
      <c r="B6" s="435"/>
      <c r="C6" s="435"/>
      <c r="D6" s="446"/>
      <c r="F6" s="445">
        <v>45475</v>
      </c>
      <c r="G6" s="456">
        <v>13</v>
      </c>
      <c r="H6" s="463"/>
    </row>
    <row r="7" spans="1:13" x14ac:dyDescent="0.3">
      <c r="A7" s="445">
        <v>45476</v>
      </c>
      <c r="B7" s="435">
        <v>7</v>
      </c>
      <c r="C7" s="435">
        <v>18</v>
      </c>
      <c r="D7" s="446"/>
      <c r="F7" s="445">
        <v>45476</v>
      </c>
      <c r="G7" s="456">
        <v>1</v>
      </c>
      <c r="H7" s="463"/>
    </row>
    <row r="8" spans="1:13" x14ac:dyDescent="0.3">
      <c r="A8" s="445">
        <v>45477</v>
      </c>
      <c r="B8" s="435"/>
      <c r="C8" s="435"/>
      <c r="D8" s="446"/>
      <c r="F8" s="445">
        <v>45477</v>
      </c>
      <c r="G8" s="456">
        <v>1</v>
      </c>
      <c r="H8" s="463"/>
    </row>
    <row r="9" spans="1:13" x14ac:dyDescent="0.3">
      <c r="A9" s="445">
        <v>45478</v>
      </c>
      <c r="B9" s="435"/>
      <c r="C9" s="435"/>
      <c r="D9" s="446"/>
      <c r="F9" s="445">
        <v>45478</v>
      </c>
      <c r="G9" s="456">
        <v>8</v>
      </c>
      <c r="H9" s="463"/>
    </row>
    <row r="10" spans="1:13" x14ac:dyDescent="0.3">
      <c r="A10" s="445">
        <v>45479</v>
      </c>
      <c r="B10" s="435"/>
      <c r="C10" s="435"/>
      <c r="D10" s="446"/>
      <c r="F10" s="445">
        <v>45479</v>
      </c>
      <c r="G10" s="456">
        <v>13</v>
      </c>
      <c r="H10" s="463"/>
    </row>
    <row r="11" spans="1:13" x14ac:dyDescent="0.3">
      <c r="A11" s="445">
        <v>45480</v>
      </c>
      <c r="B11" s="435"/>
      <c r="C11" s="435"/>
      <c r="D11" s="446"/>
      <c r="F11" s="445">
        <v>45480</v>
      </c>
      <c r="G11" s="456">
        <v>6</v>
      </c>
      <c r="H11" s="463"/>
    </row>
    <row r="12" spans="1:13" x14ac:dyDescent="0.3">
      <c r="A12" s="445">
        <v>45481</v>
      </c>
      <c r="B12" s="435"/>
      <c r="C12" s="435"/>
      <c r="D12" s="446"/>
      <c r="F12" s="445">
        <v>45481</v>
      </c>
      <c r="G12" s="456">
        <v>23</v>
      </c>
      <c r="H12" s="463"/>
    </row>
    <row r="13" spans="1:13" x14ac:dyDescent="0.3">
      <c r="A13" s="445">
        <v>45482</v>
      </c>
      <c r="B13" s="435">
        <v>4</v>
      </c>
      <c r="C13" s="435">
        <v>11</v>
      </c>
      <c r="D13" s="446"/>
      <c r="F13" s="445">
        <v>45482</v>
      </c>
      <c r="G13" s="456">
        <v>23</v>
      </c>
      <c r="H13" s="463"/>
    </row>
    <row r="14" spans="1:13" x14ac:dyDescent="0.3">
      <c r="A14" s="445">
        <v>45483</v>
      </c>
      <c r="B14" s="435"/>
      <c r="C14" s="435"/>
      <c r="D14" s="446"/>
      <c r="F14" s="445">
        <v>45483</v>
      </c>
      <c r="G14" s="456">
        <v>13</v>
      </c>
      <c r="H14" s="463"/>
    </row>
    <row r="15" spans="1:13" x14ac:dyDescent="0.3">
      <c r="A15" s="445">
        <v>45484</v>
      </c>
      <c r="B15" s="435"/>
      <c r="C15" s="435"/>
      <c r="D15" s="446"/>
      <c r="F15" s="445">
        <v>45484</v>
      </c>
      <c r="G15" s="456">
        <v>19</v>
      </c>
      <c r="H15" s="463"/>
    </row>
    <row r="16" spans="1:13" x14ac:dyDescent="0.3">
      <c r="A16" s="445">
        <v>45485</v>
      </c>
      <c r="B16" s="435"/>
      <c r="C16" s="435"/>
      <c r="D16" s="446"/>
      <c r="F16" s="445">
        <v>45485</v>
      </c>
      <c r="G16" s="456">
        <v>2</v>
      </c>
      <c r="H16" s="463"/>
    </row>
    <row r="17" spans="1:8" x14ac:dyDescent="0.3">
      <c r="A17" s="445">
        <v>45486</v>
      </c>
      <c r="B17" s="435"/>
      <c r="C17" s="435"/>
      <c r="D17" s="446"/>
      <c r="F17" s="445">
        <v>45486</v>
      </c>
      <c r="G17" s="456">
        <v>6</v>
      </c>
      <c r="H17" s="463"/>
    </row>
    <row r="18" spans="1:8" x14ac:dyDescent="0.3">
      <c r="A18" s="445">
        <v>45487</v>
      </c>
      <c r="B18" s="435"/>
      <c r="C18" s="435"/>
      <c r="D18" s="446"/>
      <c r="F18" s="445">
        <v>45487</v>
      </c>
      <c r="G18" s="456">
        <v>10</v>
      </c>
      <c r="H18" s="463"/>
    </row>
    <row r="19" spans="1:8" x14ac:dyDescent="0.3">
      <c r="A19" s="445">
        <v>45488</v>
      </c>
      <c r="B19" s="435">
        <v>13</v>
      </c>
      <c r="C19" s="435">
        <v>21</v>
      </c>
      <c r="D19" s="446"/>
      <c r="F19" s="445">
        <v>45488</v>
      </c>
      <c r="G19" s="456">
        <v>20</v>
      </c>
      <c r="H19" s="463"/>
    </row>
    <row r="20" spans="1:8" x14ac:dyDescent="0.3">
      <c r="A20" s="445">
        <v>45489</v>
      </c>
      <c r="B20" s="435"/>
      <c r="C20" s="435"/>
      <c r="D20" s="446"/>
      <c r="F20" s="445">
        <v>45489</v>
      </c>
      <c r="G20" s="456">
        <v>12</v>
      </c>
      <c r="H20" s="463"/>
    </row>
    <row r="21" spans="1:8" x14ac:dyDescent="0.3">
      <c r="A21" s="445">
        <v>45490</v>
      </c>
      <c r="B21" s="435"/>
      <c r="C21" s="435"/>
      <c r="D21" s="446"/>
      <c r="F21" s="445">
        <v>45490</v>
      </c>
      <c r="G21" s="456">
        <v>13</v>
      </c>
      <c r="H21" s="463"/>
    </row>
    <row r="22" spans="1:8" x14ac:dyDescent="0.3">
      <c r="A22" s="445">
        <v>45491</v>
      </c>
      <c r="B22" s="435"/>
      <c r="C22" s="435"/>
      <c r="D22" s="446"/>
      <c r="F22" s="445">
        <v>45491</v>
      </c>
      <c r="G22" s="456">
        <v>5</v>
      </c>
      <c r="H22" s="463"/>
    </row>
    <row r="23" spans="1:8" x14ac:dyDescent="0.3">
      <c r="A23" s="445">
        <v>45492</v>
      </c>
      <c r="B23" s="435"/>
      <c r="C23" s="435"/>
      <c r="D23" s="446"/>
      <c r="F23" s="445">
        <v>45492</v>
      </c>
      <c r="G23" s="456">
        <v>5</v>
      </c>
      <c r="H23" s="463"/>
    </row>
    <row r="24" spans="1:8" x14ac:dyDescent="0.3">
      <c r="A24" s="445">
        <v>45493</v>
      </c>
      <c r="B24" s="435"/>
      <c r="C24" s="435"/>
      <c r="D24" s="446"/>
      <c r="F24" s="445">
        <v>45493</v>
      </c>
      <c r="G24" s="456">
        <v>6</v>
      </c>
      <c r="H24" s="463"/>
    </row>
    <row r="25" spans="1:8" x14ac:dyDescent="0.3">
      <c r="A25" s="445">
        <v>45494</v>
      </c>
      <c r="B25" s="435"/>
      <c r="C25" s="435"/>
      <c r="D25" s="446"/>
      <c r="F25" s="445">
        <v>45494</v>
      </c>
      <c r="G25" s="456">
        <v>12</v>
      </c>
      <c r="H25" s="463"/>
    </row>
    <row r="26" spans="1:8" x14ac:dyDescent="0.3">
      <c r="A26" s="445">
        <v>45495</v>
      </c>
      <c r="B26" s="435"/>
      <c r="C26" s="435"/>
      <c r="D26" s="446"/>
      <c r="F26" s="445">
        <v>45495</v>
      </c>
      <c r="G26" s="456">
        <v>18</v>
      </c>
      <c r="H26" s="463"/>
    </row>
    <row r="27" spans="1:8" x14ac:dyDescent="0.3">
      <c r="A27" s="445">
        <v>45496</v>
      </c>
      <c r="B27" s="435">
        <v>19</v>
      </c>
      <c r="C27" s="435">
        <v>45</v>
      </c>
      <c r="D27" s="446">
        <v>1</v>
      </c>
      <c r="F27" s="445">
        <v>45496</v>
      </c>
      <c r="G27" s="456">
        <v>2</v>
      </c>
      <c r="H27" s="463"/>
    </row>
    <row r="28" spans="1:8" x14ac:dyDescent="0.3">
      <c r="A28" s="445">
        <v>45497</v>
      </c>
      <c r="B28" s="435"/>
      <c r="C28" s="435"/>
      <c r="D28" s="446"/>
      <c r="F28" s="445">
        <v>45497</v>
      </c>
      <c r="G28" s="456">
        <v>2</v>
      </c>
      <c r="H28" s="463"/>
    </row>
    <row r="29" spans="1:8" x14ac:dyDescent="0.3">
      <c r="A29" s="445">
        <v>45498</v>
      </c>
      <c r="B29" s="435"/>
      <c r="C29" s="435"/>
      <c r="D29" s="446"/>
      <c r="F29" s="445">
        <v>45498</v>
      </c>
      <c r="G29" s="456">
        <v>13</v>
      </c>
      <c r="H29" s="463"/>
    </row>
    <row r="30" spans="1:8" x14ac:dyDescent="0.3">
      <c r="A30" s="445">
        <v>45499</v>
      </c>
      <c r="B30" s="435"/>
      <c r="C30" s="435"/>
      <c r="D30" s="446"/>
      <c r="F30" s="445">
        <v>45499</v>
      </c>
      <c r="G30" s="456">
        <v>4</v>
      </c>
      <c r="H30" s="463"/>
    </row>
    <row r="31" spans="1:8" x14ac:dyDescent="0.3">
      <c r="A31" s="445">
        <v>45500</v>
      </c>
      <c r="B31" s="435"/>
      <c r="C31" s="435"/>
      <c r="D31" s="446"/>
      <c r="F31" s="445">
        <v>45500</v>
      </c>
      <c r="G31" s="456"/>
      <c r="H31" s="463"/>
    </row>
    <row r="32" spans="1:8" x14ac:dyDescent="0.3">
      <c r="A32" s="445">
        <v>45501</v>
      </c>
      <c r="B32" s="435"/>
      <c r="C32" s="435"/>
      <c r="D32" s="446"/>
      <c r="F32" s="445">
        <v>45501</v>
      </c>
      <c r="G32" s="456">
        <v>12</v>
      </c>
      <c r="H32" s="463"/>
    </row>
    <row r="33" spans="1:8" x14ac:dyDescent="0.3">
      <c r="A33" s="445">
        <v>45502</v>
      </c>
      <c r="B33" s="435"/>
      <c r="C33" s="435"/>
      <c r="D33" s="446"/>
      <c r="F33" s="445">
        <v>45502</v>
      </c>
      <c r="G33" s="456">
        <v>2</v>
      </c>
      <c r="H33" s="463"/>
    </row>
    <row r="34" spans="1:8" x14ac:dyDescent="0.3">
      <c r="A34" s="445">
        <v>45503</v>
      </c>
      <c r="B34" s="435"/>
      <c r="C34" s="435"/>
      <c r="D34" s="446"/>
      <c r="F34" s="445">
        <v>45503</v>
      </c>
      <c r="G34" s="456">
        <v>3</v>
      </c>
      <c r="H34" s="463"/>
    </row>
    <row r="35" spans="1:8" x14ac:dyDescent="0.3">
      <c r="A35" s="445">
        <v>45504</v>
      </c>
      <c r="B35" s="435">
        <v>8</v>
      </c>
      <c r="C35" s="435">
        <v>34</v>
      </c>
      <c r="D35" s="446"/>
      <c r="F35" s="445">
        <v>45504</v>
      </c>
      <c r="G35" s="456">
        <v>4</v>
      </c>
      <c r="H35" s="463"/>
    </row>
    <row r="36" spans="1:8" x14ac:dyDescent="0.3">
      <c r="A36" s="447" t="s">
        <v>92</v>
      </c>
      <c r="B36" s="436">
        <f>SUM(B5:B35)</f>
        <v>51</v>
      </c>
      <c r="C36" s="436">
        <f>SUM(C5:C35)</f>
        <v>129</v>
      </c>
      <c r="D36" s="448">
        <f>SUM(D5:D35)</f>
        <v>1</v>
      </c>
      <c r="F36" s="447" t="s">
        <v>45</v>
      </c>
      <c r="G36" s="457">
        <f>SUM(G5:H35)</f>
        <v>288</v>
      </c>
      <c r="H36" s="464"/>
    </row>
    <row r="37" spans="1:8" x14ac:dyDescent="0.3">
      <c r="A37" s="449" t="s">
        <v>63</v>
      </c>
      <c r="B37" s="437">
        <v>9</v>
      </c>
      <c r="C37" s="437">
        <v>22</v>
      </c>
      <c r="D37" s="450"/>
      <c r="F37" s="449" t="s">
        <v>63</v>
      </c>
      <c r="G37" s="458">
        <v>109</v>
      </c>
      <c r="H37" s="465"/>
    </row>
    <row r="38" spans="1:8" ht="15" thickBot="1" x14ac:dyDescent="0.35">
      <c r="A38" s="449" t="s">
        <v>45</v>
      </c>
      <c r="B38" s="437">
        <v>51</v>
      </c>
      <c r="C38" s="437">
        <v>129</v>
      </c>
      <c r="D38" s="450">
        <v>1</v>
      </c>
      <c r="F38" s="451" t="s">
        <v>91</v>
      </c>
      <c r="G38" s="466">
        <f>SUM(G36:H37)</f>
        <v>397</v>
      </c>
      <c r="H38" s="467"/>
    </row>
    <row r="39" spans="1:8" ht="15" thickBot="1" x14ac:dyDescent="0.35">
      <c r="A39" s="451" t="s">
        <v>91</v>
      </c>
      <c r="B39" s="452">
        <f>SUM(B37:B38)</f>
        <v>60</v>
      </c>
      <c r="C39" s="452">
        <f t="shared" ref="C39:D39" si="0">SUM(C37:C38)</f>
        <v>151</v>
      </c>
      <c r="D39" s="453">
        <f t="shared" si="0"/>
        <v>1</v>
      </c>
    </row>
  </sheetData>
  <mergeCells count="43">
    <mergeCell ref="G38:H38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A2:D2"/>
    <mergeCell ref="F2:H2"/>
    <mergeCell ref="K2:M2"/>
    <mergeCell ref="B3:D3"/>
    <mergeCell ref="G3:H3"/>
    <mergeCell ref="L3:M3"/>
    <mergeCell ref="G13:H13"/>
    <mergeCell ref="G4:H4"/>
    <mergeCell ref="L4:M4"/>
    <mergeCell ref="G5:H5"/>
    <mergeCell ref="L5:M5"/>
    <mergeCell ref="G6:H6"/>
    <mergeCell ref="G7:H7"/>
    <mergeCell ref="G8:H8"/>
    <mergeCell ref="G9:H9"/>
    <mergeCell ref="G10:H10"/>
    <mergeCell ref="G11:H11"/>
    <mergeCell ref="G12:H12"/>
    <mergeCell ref="G22:H22"/>
    <mergeCell ref="G23:H23"/>
    <mergeCell ref="G14:H14"/>
    <mergeCell ref="G15:H15"/>
    <mergeCell ref="G16:H16"/>
    <mergeCell ref="G17:H17"/>
    <mergeCell ref="G18:H18"/>
    <mergeCell ref="G19:H19"/>
    <mergeCell ref="G24:H24"/>
    <mergeCell ref="G25:H25"/>
    <mergeCell ref="G26:H26"/>
    <mergeCell ref="G27:H27"/>
    <mergeCell ref="G20:H20"/>
    <mergeCell ref="G21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25" t="s">
        <v>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7" t="s">
        <v>102</v>
      </c>
      <c r="B6" s="428"/>
      <c r="C6" s="428"/>
      <c r="D6" s="428"/>
      <c r="E6" s="428"/>
      <c r="F6" s="428"/>
      <c r="G6" s="428"/>
      <c r="H6" s="428"/>
      <c r="I6" s="429"/>
    </row>
    <row r="7" spans="1:21" x14ac:dyDescent="0.3">
      <c r="A7" s="430"/>
      <c r="B7" s="431"/>
      <c r="C7" s="431"/>
      <c r="D7" s="431"/>
      <c r="E7" s="431"/>
      <c r="F7" s="431"/>
      <c r="G7" s="431"/>
      <c r="H7" s="431"/>
      <c r="I7" s="432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06" t="s">
        <v>39</v>
      </c>
      <c r="B24" s="407"/>
      <c r="C24" s="407"/>
      <c r="D24" s="407"/>
      <c r="E24" s="83"/>
      <c r="G24" s="422" t="s">
        <v>18</v>
      </c>
      <c r="H24" s="423"/>
      <c r="I24" s="424"/>
      <c r="K24" s="406" t="s">
        <v>40</v>
      </c>
      <c r="L24" s="407"/>
      <c r="M24" s="407"/>
      <c r="N24" s="407"/>
      <c r="O24" s="407"/>
      <c r="P24" s="407"/>
      <c r="Q24" s="408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96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101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/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27" t="s">
        <v>102</v>
      </c>
      <c r="B6" s="428"/>
      <c r="C6" s="428"/>
      <c r="D6" s="428"/>
      <c r="E6" s="428"/>
      <c r="F6" s="428"/>
      <c r="G6" s="429"/>
      <c r="I6" s="29"/>
      <c r="J6" s="4"/>
      <c r="K6" s="4"/>
      <c r="L6" s="4"/>
      <c r="M6" s="4"/>
      <c r="N6" s="4"/>
      <c r="O6" s="10"/>
    </row>
    <row r="7" spans="1:16" x14ac:dyDescent="0.3">
      <c r="A7" s="430"/>
      <c r="B7" s="431"/>
      <c r="C7" s="431"/>
      <c r="D7" s="431"/>
      <c r="E7" s="431"/>
      <c r="F7" s="431"/>
      <c r="G7" s="432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06" t="s">
        <v>39</v>
      </c>
      <c r="B29" s="407"/>
      <c r="C29" s="407"/>
      <c r="D29" s="407"/>
      <c r="E29" s="83"/>
      <c r="I29" s="406" t="s">
        <v>39</v>
      </c>
      <c r="J29" s="407"/>
      <c r="K29" s="407"/>
      <c r="L29" s="407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2024-08-12T17:55:15Z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